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<sst xmlns="http://schemas.openxmlformats.org/spreadsheetml/2006/main" count="93" uniqueCount="74">
  <si>
    <t>A</t>
  </si>
  <si>
    <t>B</t>
  </si>
  <si>
    <t>C</t>
  </si>
  <si>
    <t>D</t>
  </si>
  <si>
    <t>E</t>
  </si>
  <si>
    <t>Megnevezés</t>
  </si>
  <si>
    <t>1. Személyi juttatások</t>
  </si>
  <si>
    <t>Önkormányzati igazgatási feladatok</t>
  </si>
  <si>
    <t>Önkormányzati jogalkotás</t>
  </si>
  <si>
    <t>Város- és községgazdálkodás</t>
  </si>
  <si>
    <t>Család- és nővédelmi eü.gondozás</t>
  </si>
  <si>
    <t>Könyvtári szolgáltatás</t>
  </si>
  <si>
    <t>Szociális étkeztetés</t>
  </si>
  <si>
    <t>Egyéb betegségmegelőzési ellátás</t>
  </si>
  <si>
    <t>Országos,területi választás</t>
  </si>
  <si>
    <t>Személyi juttatások összesen</t>
  </si>
  <si>
    <t>2. Munkaadókat terhelő járulékok</t>
  </si>
  <si>
    <t>Rendszeres szociális ellátás</t>
  </si>
  <si>
    <t>Munkaadókat terhelő járulék össz.</t>
  </si>
  <si>
    <t>3. Dologi kiadások,adók,dijak</t>
  </si>
  <si>
    <t>Önkorm.igazgatási feladatok</t>
  </si>
  <si>
    <t>Zölterületek kezelése</t>
  </si>
  <si>
    <t>Köztemető</t>
  </si>
  <si>
    <t>Közvilágitás</t>
  </si>
  <si>
    <t>Család-és nővédelmi eü.gondozás</t>
  </si>
  <si>
    <t>Sportlétesitmények működtetése</t>
  </si>
  <si>
    <t>Cafeteria kifizetői adója</t>
  </si>
  <si>
    <t>Dologi kiadás összesen</t>
  </si>
  <si>
    <t>4. Pénzeszköz átadások</t>
  </si>
  <si>
    <t>Államháztartáson belülre</t>
  </si>
  <si>
    <t>Többc.Kist.Társ.működési kiadás</t>
  </si>
  <si>
    <t>Államháztartáson kivülre</t>
  </si>
  <si>
    <t>Non-profit szervezetek támogatása</t>
  </si>
  <si>
    <t>Szemétszállitás hátralékosok</t>
  </si>
  <si>
    <t>Pénzeszközátadás összesen</t>
  </si>
  <si>
    <t>5. Társadalom és szociálpol.jutt.</t>
  </si>
  <si>
    <t>Rendszeres szociális pénzbeli ellátás</t>
  </si>
  <si>
    <t>Eseti pénzbeli ellátások</t>
  </si>
  <si>
    <t>Eseti pénzbeni gyermekvéd.ellátás</t>
  </si>
  <si>
    <t>Társadalom- és szociálpol.jutt.össz.</t>
  </si>
  <si>
    <t>Hiteltörlesztés</t>
  </si>
  <si>
    <t>Tartalék összesen</t>
  </si>
  <si>
    <t>6. Felhalmozási,felújitási kiadások</t>
  </si>
  <si>
    <t>Felújitások</t>
  </si>
  <si>
    <t>Beruházások</t>
  </si>
  <si>
    <t>Felhalmozási, felújitási kiad. Össz.</t>
  </si>
  <si>
    <t xml:space="preserve">Ászár Község Önkormányzat költségvetési szerveinek </t>
  </si>
  <si>
    <t xml:space="preserve">2011. évi kiadásai és foglalkoztatotti létszáma </t>
  </si>
  <si>
    <t>II. Családi napközi</t>
  </si>
  <si>
    <t>3. Dologi kiadások</t>
  </si>
  <si>
    <t>Költségvetési szervek összesen</t>
  </si>
  <si>
    <t>Polgármesteri Hivatal</t>
  </si>
  <si>
    <t>Polg.Hivatal KIADÁS mindösszesen</t>
  </si>
  <si>
    <t>Családi napközi kiadások összesen:</t>
  </si>
  <si>
    <t>Közművelődési intézmények</t>
  </si>
  <si>
    <t>Beruh.célú peszk.átad.háztart.(Közműfejl)</t>
  </si>
  <si>
    <t>Előirányzat</t>
  </si>
  <si>
    <t>eredeti</t>
  </si>
  <si>
    <t>módosított</t>
  </si>
  <si>
    <t>Teljesítés</t>
  </si>
  <si>
    <t>összege</t>
  </si>
  <si>
    <t>%-a</t>
  </si>
  <si>
    <t>Létszám</t>
  </si>
  <si>
    <t>ezer forintban</t>
  </si>
  <si>
    <t>%</t>
  </si>
  <si>
    <t>fő</t>
  </si>
  <si>
    <t xml:space="preserve">F </t>
  </si>
  <si>
    <t>sorszám</t>
  </si>
  <si>
    <t>CKÖ</t>
  </si>
  <si>
    <t>Közcélú,közhasznú,közmunka foglalk.</t>
  </si>
  <si>
    <t>Finanszírozás kiadásai</t>
  </si>
  <si>
    <t>4.Beruházási kiadások</t>
  </si>
  <si>
    <t>7. melléklet a       /2012 (      ) önkormányzati rendelethez</t>
  </si>
  <si>
    <t>4. Cafeteria kifiz. Adója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</si>
</sst>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9" fontId="0" fillId="0" borderId="7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9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9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9" fontId="0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9" fontId="0" fillId="0" borderId="26" xfId="0" applyNumberFormat="1" applyFont="1" applyBorder="1" applyAlignment="1">
      <alignment horizontal="right"/>
    </xf>
    <xf numFmtId="0" fontId="0" fillId="0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28" xfId="0" applyNumberFormat="1" applyFont="1" applyFill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9" fontId="0" fillId="0" borderId="29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3" fontId="0" fillId="0" borderId="17" xfId="0" applyNumberFormat="1" applyFont="1" applyBorder="1" applyAlignment="1">
      <alignment horizontal="right"/>
    </xf>
    <xf numFmtId="9" fontId="0" fillId="0" borderId="30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3" fontId="0" fillId="0" borderId="22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/>
    </xf>
    <xf numFmtId="9" fontId="0" fillId="0" borderId="8" xfId="0" applyNumberFormat="1" applyFont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9" fontId="0" fillId="0" borderId="33" xfId="0" applyNumberFormat="1" applyFont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/>
    </xf>
    <xf numFmtId="9" fontId="0" fillId="0" borderId="4" xfId="0" applyNumberFormat="1" applyFont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/>
    </xf>
    <xf numFmtId="9" fontId="0" fillId="0" borderId="11" xfId="0" applyNumberFormat="1" applyFont="1" applyBorder="1" applyAlignment="1">
      <alignment horizontal="right"/>
    </xf>
    <xf numFmtId="0" fontId="0" fillId="0" borderId="45" xfId="0" applyFont="1" applyBorder="1" applyAlignment="1">
      <alignment/>
    </xf>
    <xf numFmtId="9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0" fillId="0" borderId="21" xfId="0" applyNumberFormat="1" applyFont="1" applyBorder="1" applyAlignment="1">
      <alignment/>
    </xf>
    <xf numFmtId="9" fontId="0" fillId="0" borderId="2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Border="1" applyAlignment="1">
      <alignment horizontal="right"/>
    </xf>
    <xf numFmtId="0" fontId="0" fillId="4" borderId="39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3" fontId="0" fillId="4" borderId="6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9" fontId="0" fillId="4" borderId="2" xfId="0" applyNumberFormat="1" applyFont="1" applyFill="1" applyBorder="1" applyAlignment="1">
      <alignment horizontal="right"/>
    </xf>
    <xf numFmtId="0" fontId="0" fillId="4" borderId="3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3" fontId="0" fillId="4" borderId="25" xfId="0" applyNumberFormat="1" applyFont="1" applyFill="1" applyBorder="1" applyAlignment="1">
      <alignment/>
    </xf>
    <xf numFmtId="9" fontId="0" fillId="4" borderId="26" xfId="0" applyNumberFormat="1" applyFont="1" applyFill="1" applyBorder="1" applyAlignment="1">
      <alignment horizontal="right"/>
    </xf>
    <xf numFmtId="0" fontId="0" fillId="4" borderId="27" xfId="0" applyFont="1" applyFill="1" applyBorder="1" applyAlignment="1">
      <alignment horizontal="center"/>
    </xf>
    <xf numFmtId="3" fontId="0" fillId="4" borderId="3" xfId="0" applyNumberFormat="1" applyFont="1" applyFill="1" applyBorder="1" applyAlignment="1">
      <alignment/>
    </xf>
    <xf numFmtId="9" fontId="0" fillId="4" borderId="4" xfId="0" applyNumberFormat="1" applyFont="1" applyFill="1" applyBorder="1" applyAlignment="1">
      <alignment horizontal="right"/>
    </xf>
    <xf numFmtId="0" fontId="0" fillId="4" borderId="35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 textRotation="90"/>
    </xf>
    <xf numFmtId="0" fontId="0" fillId="0" borderId="48" xfId="0" applyFont="1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9" fontId="0" fillId="0" borderId="47" xfId="0" applyNumberFormat="1" applyFont="1" applyBorder="1" applyAlignment="1">
      <alignment horizontal="right"/>
    </xf>
    <xf numFmtId="0" fontId="0" fillId="0" borderId="5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6.8515625" style="0" customWidth="1"/>
    <col min="2" max="2" width="35.57421875" style="0" customWidth="1"/>
    <col min="3" max="7" width="10.7109375" style="0" customWidth="1"/>
  </cols>
  <sheetData>
    <row r="1" spans="1:7" ht="15">
      <c r="A1" s="144" t="s">
        <v>72</v>
      </c>
      <c r="B1" s="144"/>
      <c r="C1" s="144"/>
      <c r="D1" s="144"/>
      <c r="E1" s="144"/>
      <c r="F1" s="144"/>
      <c r="G1" s="144"/>
    </row>
    <row r="2" spans="1:7" ht="15">
      <c r="A2" s="144" t="s">
        <v>46</v>
      </c>
      <c r="B2" s="144"/>
      <c r="C2" s="144"/>
      <c r="D2" s="144"/>
      <c r="E2" s="144"/>
      <c r="F2" s="144"/>
      <c r="G2" s="144"/>
    </row>
    <row r="3" spans="1:7" ht="15">
      <c r="A3" s="144" t="s">
        <v>47</v>
      </c>
      <c r="B3" s="144"/>
      <c r="C3" s="144"/>
      <c r="D3" s="144"/>
      <c r="E3" s="144"/>
      <c r="F3" s="144"/>
      <c r="G3" s="144"/>
    </row>
    <row r="4" spans="1:7" ht="12.75">
      <c r="A4" s="12"/>
      <c r="B4" s="12"/>
      <c r="C4" s="12"/>
      <c r="D4" s="12"/>
      <c r="E4" s="12"/>
      <c r="F4" s="12"/>
      <c r="G4" s="12"/>
    </row>
    <row r="5" spans="1:7" ht="13.5" thickBot="1">
      <c r="A5" s="12"/>
      <c r="B5" s="12"/>
      <c r="C5" s="145" t="s">
        <v>63</v>
      </c>
      <c r="D5" s="145"/>
      <c r="E5" s="145"/>
      <c r="F5" s="13" t="s">
        <v>64</v>
      </c>
      <c r="G5" s="13" t="s">
        <v>65</v>
      </c>
    </row>
    <row r="6" spans="1:7" ht="13.5" thickBot="1">
      <c r="A6" s="135" t="s">
        <v>67</v>
      </c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5" t="s">
        <v>66</v>
      </c>
    </row>
    <row r="7" spans="1:7" ht="12.75" customHeight="1" thickBot="1">
      <c r="A7" s="136"/>
      <c r="B7" s="140" t="s">
        <v>5</v>
      </c>
      <c r="C7" s="142" t="s">
        <v>56</v>
      </c>
      <c r="D7" s="143"/>
      <c r="E7" s="142" t="s">
        <v>59</v>
      </c>
      <c r="F7" s="143"/>
      <c r="G7" s="138" t="s">
        <v>62</v>
      </c>
    </row>
    <row r="8" spans="1:7" ht="13.5" thickBot="1">
      <c r="A8" s="137"/>
      <c r="B8" s="141"/>
      <c r="C8" s="16" t="s">
        <v>57</v>
      </c>
      <c r="D8" s="17" t="s">
        <v>58</v>
      </c>
      <c r="E8" s="16" t="s">
        <v>60</v>
      </c>
      <c r="F8" s="17" t="s">
        <v>61</v>
      </c>
      <c r="G8" s="139"/>
    </row>
    <row r="9" spans="1:7" ht="13.5" thickBot="1">
      <c r="A9" s="18"/>
      <c r="B9" s="19" t="s">
        <v>51</v>
      </c>
      <c r="C9" s="18"/>
      <c r="D9" s="18"/>
      <c r="E9" s="18"/>
      <c r="F9" s="18"/>
      <c r="G9" s="18"/>
    </row>
    <row r="10" spans="1:12" ht="13.5" thickBot="1">
      <c r="A10" s="13">
        <v>1</v>
      </c>
      <c r="B10" s="20" t="s">
        <v>6</v>
      </c>
      <c r="C10" s="21"/>
      <c r="D10" s="22"/>
      <c r="E10" s="21"/>
      <c r="F10" s="23"/>
      <c r="G10" s="24"/>
      <c r="I10" s="2"/>
      <c r="J10" s="2"/>
      <c r="K10" s="2"/>
      <c r="L10" s="2"/>
    </row>
    <row r="11" spans="1:12" ht="12.75">
      <c r="A11" s="25">
        <f>A10+1</f>
        <v>2</v>
      </c>
      <c r="B11" s="26" t="s">
        <v>7</v>
      </c>
      <c r="C11" s="27">
        <v>18823</v>
      </c>
      <c r="D11" s="28">
        <v>23046</v>
      </c>
      <c r="E11" s="27">
        <v>22890</v>
      </c>
      <c r="F11" s="29">
        <f>E11/D11</f>
        <v>0.9932309294454569</v>
      </c>
      <c r="G11" s="30">
        <v>5</v>
      </c>
      <c r="I11" s="3"/>
      <c r="J11" s="3"/>
      <c r="K11" s="2"/>
      <c r="L11" s="2"/>
    </row>
    <row r="12" spans="1:12" ht="12.75">
      <c r="A12" s="31">
        <f aca="true" t="shared" si="0" ref="A12:A70">A11+1</f>
        <v>3</v>
      </c>
      <c r="B12" s="32" t="s">
        <v>8</v>
      </c>
      <c r="C12" s="33">
        <v>4048</v>
      </c>
      <c r="D12" s="34">
        <v>4048</v>
      </c>
      <c r="E12" s="33">
        <v>3992</v>
      </c>
      <c r="F12" s="35">
        <f aca="true" t="shared" si="1" ref="F12:F80">E12/D12</f>
        <v>0.9861660079051383</v>
      </c>
      <c r="G12" s="36"/>
      <c r="I12" s="3"/>
      <c r="J12" s="3"/>
      <c r="K12" s="2"/>
      <c r="L12" s="2"/>
    </row>
    <row r="13" spans="1:12" ht="12.75">
      <c r="A13" s="31">
        <f t="shared" si="0"/>
        <v>4</v>
      </c>
      <c r="B13" s="32" t="s">
        <v>9</v>
      </c>
      <c r="C13" s="33">
        <v>10522</v>
      </c>
      <c r="D13" s="34">
        <v>11124</v>
      </c>
      <c r="E13" s="33">
        <v>8521</v>
      </c>
      <c r="F13" s="35">
        <f t="shared" si="1"/>
        <v>0.7660014383315354</v>
      </c>
      <c r="G13" s="36">
        <v>6</v>
      </c>
      <c r="I13" s="4"/>
      <c r="J13" s="4"/>
      <c r="K13" s="2"/>
      <c r="L13" s="2"/>
    </row>
    <row r="14" spans="1:12" ht="12.75">
      <c r="A14" s="31">
        <f t="shared" si="0"/>
        <v>5</v>
      </c>
      <c r="B14" s="32" t="s">
        <v>10</v>
      </c>
      <c r="C14" s="33">
        <v>2068</v>
      </c>
      <c r="D14" s="34">
        <v>2068</v>
      </c>
      <c r="E14" s="33">
        <v>1868</v>
      </c>
      <c r="F14" s="35">
        <f t="shared" si="1"/>
        <v>0.9032882011605415</v>
      </c>
      <c r="G14" s="36">
        <v>1</v>
      </c>
      <c r="I14" s="2"/>
      <c r="J14" s="2"/>
      <c r="K14" s="2"/>
      <c r="L14" s="2"/>
    </row>
    <row r="15" spans="1:12" ht="12.75">
      <c r="A15" s="31">
        <f t="shared" si="0"/>
        <v>6</v>
      </c>
      <c r="B15" s="32" t="s">
        <v>11</v>
      </c>
      <c r="C15" s="33">
        <v>2056</v>
      </c>
      <c r="D15" s="34">
        <v>2056</v>
      </c>
      <c r="E15" s="33">
        <v>1584</v>
      </c>
      <c r="F15" s="35">
        <f t="shared" si="1"/>
        <v>0.7704280155642024</v>
      </c>
      <c r="G15" s="36">
        <v>1</v>
      </c>
      <c r="I15" s="2"/>
      <c r="J15" s="2"/>
      <c r="K15" s="2"/>
      <c r="L15" s="2"/>
    </row>
    <row r="16" spans="1:12" ht="12.75">
      <c r="A16" s="31">
        <f t="shared" si="0"/>
        <v>7</v>
      </c>
      <c r="B16" s="32" t="s">
        <v>12</v>
      </c>
      <c r="C16" s="33">
        <v>570</v>
      </c>
      <c r="D16" s="34">
        <v>570</v>
      </c>
      <c r="E16" s="33">
        <v>565</v>
      </c>
      <c r="F16" s="35">
        <f t="shared" si="1"/>
        <v>0.9912280701754386</v>
      </c>
      <c r="G16" s="36">
        <v>1</v>
      </c>
      <c r="I16" s="2"/>
      <c r="J16" s="2"/>
      <c r="K16" s="2"/>
      <c r="L16" s="2"/>
    </row>
    <row r="17" spans="1:12" ht="12.75">
      <c r="A17" s="31">
        <f t="shared" si="0"/>
        <v>8</v>
      </c>
      <c r="B17" s="32" t="s">
        <v>13</v>
      </c>
      <c r="C17" s="33">
        <v>999</v>
      </c>
      <c r="D17" s="34">
        <v>999</v>
      </c>
      <c r="E17" s="33">
        <v>998</v>
      </c>
      <c r="F17" s="35">
        <f t="shared" si="1"/>
        <v>0.998998998998999</v>
      </c>
      <c r="G17" s="36">
        <v>1</v>
      </c>
      <c r="I17" s="2"/>
      <c r="J17" s="2"/>
      <c r="K17" s="2"/>
      <c r="L17" s="2"/>
    </row>
    <row r="18" spans="1:12" ht="12.75">
      <c r="A18" s="31">
        <f t="shared" si="0"/>
        <v>9</v>
      </c>
      <c r="B18" s="32" t="s">
        <v>14</v>
      </c>
      <c r="C18" s="33">
        <v>15</v>
      </c>
      <c r="D18" s="34">
        <v>15</v>
      </c>
      <c r="E18" s="33">
        <v>15</v>
      </c>
      <c r="F18" s="35">
        <f t="shared" si="1"/>
        <v>1</v>
      </c>
      <c r="G18" s="36"/>
      <c r="I18" s="2"/>
      <c r="J18" s="2"/>
      <c r="K18" s="2"/>
      <c r="L18" s="2"/>
    </row>
    <row r="19" spans="1:12" ht="12.75">
      <c r="A19" s="31">
        <f t="shared" si="0"/>
        <v>10</v>
      </c>
      <c r="B19" s="32" t="s">
        <v>69</v>
      </c>
      <c r="C19" s="33"/>
      <c r="D19" s="34"/>
      <c r="E19" s="33">
        <v>1632</v>
      </c>
      <c r="F19" s="35"/>
      <c r="G19" s="36">
        <v>3</v>
      </c>
      <c r="I19" s="2"/>
      <c r="J19" s="2"/>
      <c r="K19" s="2"/>
      <c r="L19" s="2"/>
    </row>
    <row r="20" spans="1:12" ht="13.5" thickBot="1">
      <c r="A20" s="31">
        <f t="shared" si="0"/>
        <v>11</v>
      </c>
      <c r="B20" s="37" t="s">
        <v>54</v>
      </c>
      <c r="C20" s="38"/>
      <c r="D20" s="39"/>
      <c r="E20" s="38">
        <v>630</v>
      </c>
      <c r="F20" s="40"/>
      <c r="G20" s="41"/>
      <c r="I20" s="2"/>
      <c r="J20" s="2"/>
      <c r="K20" s="2"/>
      <c r="L20" s="2"/>
    </row>
    <row r="21" spans="1:12" ht="13.5" thickBot="1">
      <c r="A21" s="31">
        <f t="shared" si="0"/>
        <v>12</v>
      </c>
      <c r="B21" s="42" t="s">
        <v>15</v>
      </c>
      <c r="C21" s="43">
        <f>SUM(C11:C20)</f>
        <v>39101</v>
      </c>
      <c r="D21" s="43">
        <f>SUM(D11:D20)</f>
        <v>43926</v>
      </c>
      <c r="E21" s="43">
        <f>SUM(E11:E20)</f>
        <v>42695</v>
      </c>
      <c r="F21" s="44">
        <f t="shared" si="1"/>
        <v>0.9719755953194008</v>
      </c>
      <c r="G21" s="45">
        <f>SUM(G11:G20)</f>
        <v>18</v>
      </c>
      <c r="I21" s="2"/>
      <c r="J21" s="2"/>
      <c r="K21" s="2"/>
      <c r="L21" s="2"/>
    </row>
    <row r="22" spans="1:12" ht="13.5" thickBot="1">
      <c r="A22" s="31">
        <f t="shared" si="0"/>
        <v>13</v>
      </c>
      <c r="B22" s="46" t="s">
        <v>16</v>
      </c>
      <c r="C22" s="47"/>
      <c r="D22" s="47"/>
      <c r="E22" s="48"/>
      <c r="F22" s="49"/>
      <c r="G22" s="46"/>
      <c r="I22" s="2"/>
      <c r="J22" s="2"/>
      <c r="K22" s="2"/>
      <c r="L22" s="2"/>
    </row>
    <row r="23" spans="1:12" ht="12.75">
      <c r="A23" s="31">
        <f t="shared" si="0"/>
        <v>14</v>
      </c>
      <c r="B23" s="26" t="s">
        <v>7</v>
      </c>
      <c r="C23" s="27">
        <v>4758</v>
      </c>
      <c r="D23" s="50">
        <v>5778</v>
      </c>
      <c r="E23" s="27">
        <v>5915</v>
      </c>
      <c r="F23" s="29">
        <f t="shared" si="1"/>
        <v>1.0237106265143647</v>
      </c>
      <c r="G23" s="51"/>
      <c r="I23" s="3"/>
      <c r="J23" s="3"/>
      <c r="K23" s="2"/>
      <c r="L23" s="2"/>
    </row>
    <row r="24" spans="1:12" ht="12.75">
      <c r="A24" s="31">
        <f t="shared" si="0"/>
        <v>15</v>
      </c>
      <c r="B24" s="32" t="s">
        <v>8</v>
      </c>
      <c r="C24" s="33">
        <v>1093</v>
      </c>
      <c r="D24" s="52">
        <v>1093</v>
      </c>
      <c r="E24" s="33">
        <v>1077</v>
      </c>
      <c r="F24" s="53">
        <f t="shared" si="1"/>
        <v>0.9853613906678865</v>
      </c>
      <c r="G24" s="54"/>
      <c r="I24" s="2"/>
      <c r="J24" s="2"/>
      <c r="K24" s="2"/>
      <c r="L24" s="2"/>
    </row>
    <row r="25" spans="1:12" ht="12.75">
      <c r="A25" s="31">
        <f t="shared" si="0"/>
        <v>16</v>
      </c>
      <c r="B25" s="32" t="s">
        <v>9</v>
      </c>
      <c r="C25" s="33">
        <v>2614</v>
      </c>
      <c r="D25" s="52">
        <v>2685</v>
      </c>
      <c r="E25" s="33">
        <v>2114</v>
      </c>
      <c r="F25" s="53">
        <f t="shared" si="1"/>
        <v>0.7873370577281191</v>
      </c>
      <c r="G25" s="54"/>
      <c r="I25" s="2"/>
      <c r="J25" s="2"/>
      <c r="K25" s="2"/>
      <c r="L25" s="2"/>
    </row>
    <row r="26" spans="1:12" ht="12.75">
      <c r="A26" s="31">
        <f t="shared" si="0"/>
        <v>17</v>
      </c>
      <c r="B26" s="32" t="s">
        <v>10</v>
      </c>
      <c r="C26" s="33">
        <v>526</v>
      </c>
      <c r="D26" s="52">
        <v>526</v>
      </c>
      <c r="E26" s="33">
        <v>497</v>
      </c>
      <c r="F26" s="53">
        <f t="shared" si="1"/>
        <v>0.9448669201520913</v>
      </c>
      <c r="G26" s="54"/>
      <c r="I26" s="2"/>
      <c r="J26" s="2"/>
      <c r="K26" s="2"/>
      <c r="L26" s="2"/>
    </row>
    <row r="27" spans="1:12" ht="12.75">
      <c r="A27" s="31">
        <f t="shared" si="0"/>
        <v>18</v>
      </c>
      <c r="B27" s="32" t="s">
        <v>12</v>
      </c>
      <c r="C27" s="33">
        <v>138</v>
      </c>
      <c r="D27" s="52">
        <v>138</v>
      </c>
      <c r="E27" s="33">
        <v>136</v>
      </c>
      <c r="F27" s="53">
        <f t="shared" si="1"/>
        <v>0.9855072463768116</v>
      </c>
      <c r="G27" s="54"/>
      <c r="I27" s="2"/>
      <c r="J27" s="2"/>
      <c r="K27" s="2"/>
      <c r="L27" s="2"/>
    </row>
    <row r="28" spans="1:12" ht="12.75">
      <c r="A28" s="31">
        <f t="shared" si="0"/>
        <v>19</v>
      </c>
      <c r="B28" s="32" t="s">
        <v>11</v>
      </c>
      <c r="C28" s="33">
        <v>522</v>
      </c>
      <c r="D28" s="52">
        <v>522</v>
      </c>
      <c r="E28" s="33">
        <v>373</v>
      </c>
      <c r="F28" s="53">
        <f t="shared" si="1"/>
        <v>0.7145593869731801</v>
      </c>
      <c r="G28" s="54"/>
      <c r="I28" s="2"/>
      <c r="J28" s="2"/>
      <c r="K28" s="2"/>
      <c r="L28" s="2"/>
    </row>
    <row r="29" spans="1:12" ht="12.75">
      <c r="A29" s="31">
        <f t="shared" si="0"/>
        <v>20</v>
      </c>
      <c r="B29" s="32" t="s">
        <v>17</v>
      </c>
      <c r="C29" s="33">
        <v>288</v>
      </c>
      <c r="D29" s="52">
        <v>288</v>
      </c>
      <c r="E29" s="33">
        <v>214</v>
      </c>
      <c r="F29" s="53">
        <f t="shared" si="1"/>
        <v>0.7430555555555556</v>
      </c>
      <c r="G29" s="54"/>
      <c r="I29" s="3"/>
      <c r="J29" s="4"/>
      <c r="K29" s="4"/>
      <c r="L29" s="2"/>
    </row>
    <row r="30" spans="1:12" ht="12.75">
      <c r="A30" s="31">
        <f t="shared" si="0"/>
        <v>21</v>
      </c>
      <c r="B30" s="32" t="s">
        <v>13</v>
      </c>
      <c r="C30" s="33">
        <v>252</v>
      </c>
      <c r="D30" s="52">
        <v>252</v>
      </c>
      <c r="E30" s="33">
        <v>275</v>
      </c>
      <c r="F30" s="53">
        <f t="shared" si="1"/>
        <v>1.0912698412698412</v>
      </c>
      <c r="G30" s="54"/>
      <c r="I30" s="2"/>
      <c r="J30" s="2"/>
      <c r="K30" s="2"/>
      <c r="L30" s="2"/>
    </row>
    <row r="31" spans="1:7" ht="12.75">
      <c r="A31" s="31">
        <f t="shared" si="0"/>
        <v>22</v>
      </c>
      <c r="B31" s="32" t="s">
        <v>14</v>
      </c>
      <c r="C31" s="33">
        <v>5</v>
      </c>
      <c r="D31" s="52">
        <v>5</v>
      </c>
      <c r="E31" s="33">
        <v>4</v>
      </c>
      <c r="F31" s="35">
        <f t="shared" si="1"/>
        <v>0.8</v>
      </c>
      <c r="G31" s="54"/>
    </row>
    <row r="32" spans="1:7" ht="12.75">
      <c r="A32" s="31">
        <f t="shared" si="0"/>
        <v>23</v>
      </c>
      <c r="B32" s="32" t="s">
        <v>69</v>
      </c>
      <c r="C32" s="33"/>
      <c r="D32" s="52"/>
      <c r="E32" s="33">
        <v>226</v>
      </c>
      <c r="F32" s="35"/>
      <c r="G32" s="54"/>
    </row>
    <row r="33" spans="1:7" ht="13.5" thickBot="1">
      <c r="A33" s="31">
        <f t="shared" si="0"/>
        <v>24</v>
      </c>
      <c r="B33" s="37" t="s">
        <v>54</v>
      </c>
      <c r="C33" s="38"/>
      <c r="D33" s="55"/>
      <c r="E33" s="38">
        <v>157</v>
      </c>
      <c r="F33" s="40"/>
      <c r="G33" s="56"/>
    </row>
    <row r="34" spans="1:7" ht="13.5" thickBot="1">
      <c r="A34" s="31">
        <f t="shared" si="0"/>
        <v>25</v>
      </c>
      <c r="B34" s="42" t="s">
        <v>18</v>
      </c>
      <c r="C34" s="43">
        <f>SUM(C23:C33)</f>
        <v>10196</v>
      </c>
      <c r="D34" s="43">
        <f>SUM(D23:D33)</f>
        <v>11287</v>
      </c>
      <c r="E34" s="43">
        <f>SUM(E23:E33)</f>
        <v>10988</v>
      </c>
      <c r="F34" s="44">
        <f t="shared" si="1"/>
        <v>0.9735093470364136</v>
      </c>
      <c r="G34" s="57"/>
    </row>
    <row r="35" spans="1:7" ht="12.75">
      <c r="A35" s="31">
        <f t="shared" si="0"/>
        <v>26</v>
      </c>
      <c r="B35" s="58" t="s">
        <v>19</v>
      </c>
      <c r="C35" s="59"/>
      <c r="D35" s="59"/>
      <c r="E35" s="59"/>
      <c r="F35" s="60"/>
      <c r="G35" s="61"/>
    </row>
    <row r="36" spans="1:9" ht="12.75">
      <c r="A36" s="62">
        <f t="shared" si="0"/>
        <v>27</v>
      </c>
      <c r="B36" s="63" t="s">
        <v>20</v>
      </c>
      <c r="C36" s="59">
        <v>12339</v>
      </c>
      <c r="D36" s="59">
        <v>25352</v>
      </c>
      <c r="E36" s="59">
        <v>24581</v>
      </c>
      <c r="F36" s="60">
        <f t="shared" si="1"/>
        <v>0.9695881981697696</v>
      </c>
      <c r="G36" s="63"/>
      <c r="I36" s="1"/>
    </row>
    <row r="37" spans="1:9" ht="12.75">
      <c r="A37" s="62">
        <f t="shared" si="0"/>
        <v>28</v>
      </c>
      <c r="B37" s="63" t="s">
        <v>9</v>
      </c>
      <c r="C37" s="64">
        <v>3724</v>
      </c>
      <c r="D37" s="64">
        <v>3969</v>
      </c>
      <c r="E37" s="64">
        <v>2936</v>
      </c>
      <c r="F37" s="60">
        <f t="shared" si="1"/>
        <v>0.7397329302091207</v>
      </c>
      <c r="G37" s="63"/>
      <c r="I37" s="1"/>
    </row>
    <row r="38" spans="1:9" ht="12.75">
      <c r="A38" s="62">
        <f t="shared" si="0"/>
        <v>29</v>
      </c>
      <c r="B38" s="63" t="s">
        <v>21</v>
      </c>
      <c r="C38" s="64">
        <v>875</v>
      </c>
      <c r="D38" s="64">
        <v>875</v>
      </c>
      <c r="E38" s="64">
        <v>911</v>
      </c>
      <c r="F38" s="60">
        <f t="shared" si="1"/>
        <v>1.0411428571428571</v>
      </c>
      <c r="G38" s="63"/>
      <c r="I38" s="1"/>
    </row>
    <row r="39" spans="1:10" ht="12.75">
      <c r="A39" s="62">
        <f t="shared" si="0"/>
        <v>30</v>
      </c>
      <c r="B39" s="63" t="s">
        <v>22</v>
      </c>
      <c r="C39" s="64">
        <v>313</v>
      </c>
      <c r="D39" s="64">
        <v>313</v>
      </c>
      <c r="E39" s="64">
        <v>265</v>
      </c>
      <c r="F39" s="60">
        <f t="shared" si="1"/>
        <v>0.8466453674121406</v>
      </c>
      <c r="G39" s="63"/>
      <c r="I39" s="1"/>
      <c r="J39">
        <v>397</v>
      </c>
    </row>
    <row r="40" spans="1:10" ht="12.75">
      <c r="A40" s="62">
        <f t="shared" si="0"/>
        <v>31</v>
      </c>
      <c r="B40" s="63" t="s">
        <v>23</v>
      </c>
      <c r="C40" s="64">
        <v>4125</v>
      </c>
      <c r="D40" s="64">
        <v>4125</v>
      </c>
      <c r="E40" s="64">
        <v>3965</v>
      </c>
      <c r="F40" s="60">
        <f t="shared" si="1"/>
        <v>0.9612121212121212</v>
      </c>
      <c r="G40" s="63"/>
      <c r="I40" s="1"/>
      <c r="J40">
        <v>-14</v>
      </c>
    </row>
    <row r="41" spans="1:9" ht="12.75">
      <c r="A41" s="62">
        <f t="shared" si="0"/>
        <v>32</v>
      </c>
      <c r="B41" s="63" t="s">
        <v>24</v>
      </c>
      <c r="C41" s="64">
        <v>725</v>
      </c>
      <c r="D41" s="64">
        <v>725</v>
      </c>
      <c r="E41" s="64">
        <v>390</v>
      </c>
      <c r="F41" s="60">
        <f t="shared" si="1"/>
        <v>0.5379310344827586</v>
      </c>
      <c r="G41" s="63"/>
      <c r="I41" s="1"/>
    </row>
    <row r="42" spans="1:10" ht="12.75">
      <c r="A42" s="62">
        <f t="shared" si="0"/>
        <v>33</v>
      </c>
      <c r="B42" s="63" t="s">
        <v>12</v>
      </c>
      <c r="C42" s="64">
        <v>2775</v>
      </c>
      <c r="D42" s="64">
        <v>2775</v>
      </c>
      <c r="E42" s="64">
        <v>2309</v>
      </c>
      <c r="F42" s="60">
        <f t="shared" si="1"/>
        <v>0.8320720720720721</v>
      </c>
      <c r="G42" s="63"/>
      <c r="I42" s="1"/>
      <c r="J42">
        <f>SUM(J39:J41)</f>
        <v>383</v>
      </c>
    </row>
    <row r="43" spans="1:9" ht="12.75">
      <c r="A43" s="62">
        <f t="shared" si="0"/>
        <v>34</v>
      </c>
      <c r="B43" s="63" t="s">
        <v>13</v>
      </c>
      <c r="C43" s="64">
        <v>338</v>
      </c>
      <c r="D43" s="64">
        <v>438</v>
      </c>
      <c r="E43" s="64">
        <v>971</v>
      </c>
      <c r="F43" s="60">
        <f t="shared" si="1"/>
        <v>2.2168949771689497</v>
      </c>
      <c r="G43" s="63"/>
      <c r="I43" s="1"/>
    </row>
    <row r="44" spans="1:9" ht="12.75">
      <c r="A44" s="62">
        <f t="shared" si="0"/>
        <v>35</v>
      </c>
      <c r="B44" s="63" t="s">
        <v>25</v>
      </c>
      <c r="C44" s="64">
        <v>173</v>
      </c>
      <c r="D44" s="64">
        <v>173</v>
      </c>
      <c r="E44" s="64">
        <v>170</v>
      </c>
      <c r="F44" s="60">
        <f t="shared" si="1"/>
        <v>0.9826589595375722</v>
      </c>
      <c r="G44" s="63"/>
      <c r="I44" s="1"/>
    </row>
    <row r="45" spans="1:12" ht="12.75">
      <c r="A45" s="62">
        <f t="shared" si="0"/>
        <v>36</v>
      </c>
      <c r="B45" s="63" t="s">
        <v>11</v>
      </c>
      <c r="C45" s="64">
        <v>2749</v>
      </c>
      <c r="D45" s="64">
        <v>3249</v>
      </c>
      <c r="E45" s="64">
        <v>956</v>
      </c>
      <c r="F45" s="60">
        <f t="shared" si="1"/>
        <v>0.2942443828870422</v>
      </c>
      <c r="G45" s="63"/>
      <c r="I45" s="1"/>
      <c r="J45" s="5"/>
      <c r="K45" s="2"/>
      <c r="L45" s="2"/>
    </row>
    <row r="46" spans="1:12" ht="12.75">
      <c r="A46" s="62">
        <f t="shared" si="0"/>
        <v>37</v>
      </c>
      <c r="B46" s="63" t="s">
        <v>54</v>
      </c>
      <c r="C46" s="64"/>
      <c r="D46" s="64">
        <v>830</v>
      </c>
      <c r="E46" s="64">
        <v>2770</v>
      </c>
      <c r="F46" s="60">
        <f t="shared" si="1"/>
        <v>3.3373493975903616</v>
      </c>
      <c r="G46" s="63"/>
      <c r="I46" s="1"/>
      <c r="J46" s="5"/>
      <c r="K46" s="2"/>
      <c r="L46" s="2"/>
    </row>
    <row r="47" spans="1:12" ht="12.75">
      <c r="A47" s="62">
        <f t="shared" si="0"/>
        <v>38</v>
      </c>
      <c r="B47" s="63" t="s">
        <v>14</v>
      </c>
      <c r="C47" s="64">
        <v>2</v>
      </c>
      <c r="D47" s="64">
        <v>2</v>
      </c>
      <c r="E47" s="64">
        <v>3</v>
      </c>
      <c r="F47" s="60">
        <f t="shared" si="1"/>
        <v>1.5</v>
      </c>
      <c r="G47" s="63"/>
      <c r="I47" s="1"/>
      <c r="J47" s="5"/>
      <c r="K47" s="2"/>
      <c r="L47" s="2"/>
    </row>
    <row r="48" spans="1:12" ht="13.5" thickBot="1">
      <c r="A48" s="62">
        <f t="shared" si="0"/>
        <v>39</v>
      </c>
      <c r="B48" s="63" t="s">
        <v>26</v>
      </c>
      <c r="C48" s="64">
        <v>383</v>
      </c>
      <c r="D48" s="64">
        <v>387</v>
      </c>
      <c r="E48" s="64">
        <v>397</v>
      </c>
      <c r="F48" s="65">
        <f t="shared" si="1"/>
        <v>1.0258397932816536</v>
      </c>
      <c r="G48" s="63"/>
      <c r="I48" s="1"/>
      <c r="J48" s="4"/>
      <c r="K48" s="2"/>
      <c r="L48" s="2"/>
    </row>
    <row r="49" spans="1:12" ht="13.5" thickBot="1">
      <c r="A49" s="62">
        <f>A48+1</f>
        <v>40</v>
      </c>
      <c r="B49" s="66" t="s">
        <v>27</v>
      </c>
      <c r="C49" s="67">
        <f>SUM(C36:C48)</f>
        <v>28521</v>
      </c>
      <c r="D49" s="67">
        <f>SUM(D36:D48)</f>
        <v>43213</v>
      </c>
      <c r="E49" s="67">
        <f>SUM(E36:E48)</f>
        <v>40624</v>
      </c>
      <c r="F49" s="68">
        <f t="shared" si="1"/>
        <v>0.9400874736769028</v>
      </c>
      <c r="G49" s="69"/>
      <c r="I49" s="1"/>
      <c r="J49" s="2"/>
      <c r="K49" s="2"/>
      <c r="L49" s="2"/>
    </row>
    <row r="50" spans="1:12" ht="12.75">
      <c r="A50" s="62">
        <f t="shared" si="0"/>
        <v>41</v>
      </c>
      <c r="B50" s="70" t="s">
        <v>28</v>
      </c>
      <c r="C50" s="71"/>
      <c r="D50" s="71"/>
      <c r="E50" s="71">
        <v>40623</v>
      </c>
      <c r="F50" s="60"/>
      <c r="G50" s="72"/>
      <c r="I50" s="2"/>
      <c r="J50" s="2"/>
      <c r="K50" s="2"/>
      <c r="L50" s="2"/>
    </row>
    <row r="51" spans="1:12" ht="12.75">
      <c r="A51" s="62">
        <f t="shared" si="0"/>
        <v>42</v>
      </c>
      <c r="B51" s="62" t="s">
        <v>29</v>
      </c>
      <c r="C51" s="73"/>
      <c r="D51" s="73"/>
      <c r="E51" s="73"/>
      <c r="F51" s="60"/>
      <c r="G51" s="74"/>
      <c r="I51" s="2"/>
      <c r="J51" s="2"/>
      <c r="K51" s="2"/>
      <c r="L51" s="2"/>
    </row>
    <row r="52" spans="1:12" ht="12.75">
      <c r="A52" s="62">
        <f t="shared" si="0"/>
        <v>43</v>
      </c>
      <c r="B52" s="74" t="s">
        <v>30</v>
      </c>
      <c r="C52" s="73">
        <v>46414</v>
      </c>
      <c r="D52" s="73">
        <v>58354</v>
      </c>
      <c r="E52" s="73">
        <v>50335</v>
      </c>
      <c r="F52" s="60">
        <f t="shared" si="1"/>
        <v>0.8625801144737293</v>
      </c>
      <c r="G52" s="74"/>
      <c r="I52" s="2"/>
      <c r="J52" s="2"/>
      <c r="K52" s="2"/>
      <c r="L52" s="2"/>
    </row>
    <row r="53" spans="1:12" ht="12.75">
      <c r="A53" s="62">
        <f t="shared" si="0"/>
        <v>44</v>
      </c>
      <c r="B53" s="62" t="s">
        <v>31</v>
      </c>
      <c r="C53" s="73"/>
      <c r="D53" s="73"/>
      <c r="E53" s="73"/>
      <c r="F53" s="60"/>
      <c r="G53" s="74"/>
      <c r="I53" s="2"/>
      <c r="J53" s="2"/>
      <c r="K53" s="2"/>
      <c r="L53" s="2"/>
    </row>
    <row r="54" spans="1:12" ht="12.75">
      <c r="A54" s="62">
        <f t="shared" si="0"/>
        <v>45</v>
      </c>
      <c r="B54" s="74" t="s">
        <v>32</v>
      </c>
      <c r="C54" s="73">
        <v>7665</v>
      </c>
      <c r="D54" s="73">
        <v>7665</v>
      </c>
      <c r="E54" s="73">
        <v>6438</v>
      </c>
      <c r="F54" s="60">
        <f t="shared" si="1"/>
        <v>0.8399217221135029</v>
      </c>
      <c r="G54" s="74"/>
      <c r="I54" s="2"/>
      <c r="J54" s="2"/>
      <c r="K54" s="2"/>
      <c r="L54" s="2"/>
    </row>
    <row r="55" spans="1:12" ht="12.75">
      <c r="A55" s="62">
        <f t="shared" si="0"/>
        <v>46</v>
      </c>
      <c r="B55" s="74" t="s">
        <v>33</v>
      </c>
      <c r="C55" s="73">
        <v>1200</v>
      </c>
      <c r="D55" s="73">
        <v>1200</v>
      </c>
      <c r="E55" s="73">
        <v>1460</v>
      </c>
      <c r="F55" s="60">
        <f t="shared" si="1"/>
        <v>1.2166666666666666</v>
      </c>
      <c r="G55" s="74"/>
      <c r="I55" s="2"/>
      <c r="J55" s="2"/>
      <c r="K55" s="2"/>
      <c r="L55" s="2"/>
    </row>
    <row r="56" spans="1:12" ht="13.5" thickBot="1">
      <c r="A56" s="62">
        <f t="shared" si="0"/>
        <v>47</v>
      </c>
      <c r="B56" s="75" t="s">
        <v>55</v>
      </c>
      <c r="C56" s="76"/>
      <c r="D56" s="76">
        <v>1074</v>
      </c>
      <c r="E56" s="76">
        <v>1074</v>
      </c>
      <c r="F56" s="49">
        <f t="shared" si="1"/>
        <v>1</v>
      </c>
      <c r="G56" s="75"/>
      <c r="I56" s="2"/>
      <c r="J56" s="2"/>
      <c r="K56" s="2"/>
      <c r="L56" s="2"/>
    </row>
    <row r="57" spans="1:12" ht="13.5" thickBot="1">
      <c r="A57" s="62">
        <f t="shared" si="0"/>
        <v>48</v>
      </c>
      <c r="B57" s="77" t="s">
        <v>34</v>
      </c>
      <c r="C57" s="78">
        <f>SUM(C52:C56)</f>
        <v>55279</v>
      </c>
      <c r="D57" s="79">
        <f>SUM(D52:D56)</f>
        <v>68293</v>
      </c>
      <c r="E57" s="79">
        <f>SUM(E52:E56)</f>
        <v>59307</v>
      </c>
      <c r="F57" s="68">
        <f t="shared" si="1"/>
        <v>0.8684198966219085</v>
      </c>
      <c r="G57" s="69"/>
      <c r="I57" s="2"/>
      <c r="J57" s="2"/>
      <c r="K57" s="2"/>
      <c r="L57" s="2"/>
    </row>
    <row r="58" spans="1:12" ht="13.5" thickBot="1">
      <c r="A58" s="62">
        <f t="shared" si="0"/>
        <v>49</v>
      </c>
      <c r="B58" s="80" t="s">
        <v>35</v>
      </c>
      <c r="C58" s="81"/>
      <c r="D58" s="81"/>
      <c r="E58" s="81"/>
      <c r="F58" s="49"/>
      <c r="G58" s="82"/>
      <c r="I58" s="4">
        <f>C57-C58</f>
        <v>55279</v>
      </c>
      <c r="J58" s="4">
        <f>D57-D58</f>
        <v>68293</v>
      </c>
      <c r="K58" s="4">
        <f>E57-E58</f>
        <v>59307</v>
      </c>
      <c r="L58" s="2"/>
    </row>
    <row r="59" spans="1:12" ht="12.75">
      <c r="A59" s="31">
        <f t="shared" si="0"/>
        <v>50</v>
      </c>
      <c r="B59" s="83" t="s">
        <v>36</v>
      </c>
      <c r="C59" s="84">
        <v>3230</v>
      </c>
      <c r="D59" s="85">
        <v>3230</v>
      </c>
      <c r="E59" s="84">
        <v>3842</v>
      </c>
      <c r="F59" s="29">
        <f t="shared" si="1"/>
        <v>1.1894736842105262</v>
      </c>
      <c r="G59" s="83"/>
      <c r="I59" s="2"/>
      <c r="J59" s="2"/>
      <c r="K59" s="4"/>
      <c r="L59" s="2"/>
    </row>
    <row r="60" spans="1:12" ht="12.75">
      <c r="A60" s="31">
        <f t="shared" si="0"/>
        <v>51</v>
      </c>
      <c r="B60" s="86" t="s">
        <v>37</v>
      </c>
      <c r="C60" s="87">
        <v>990</v>
      </c>
      <c r="D60" s="88">
        <v>1015</v>
      </c>
      <c r="E60" s="87">
        <v>610</v>
      </c>
      <c r="F60" s="53">
        <f t="shared" si="1"/>
        <v>0.6009852216748769</v>
      </c>
      <c r="G60" s="86"/>
      <c r="I60" s="2"/>
      <c r="J60" s="2"/>
      <c r="K60" s="2"/>
      <c r="L60" s="2"/>
    </row>
    <row r="61" spans="1:12" ht="13.5" thickBot="1">
      <c r="A61" s="31">
        <f t="shared" si="0"/>
        <v>52</v>
      </c>
      <c r="B61" s="89" t="s">
        <v>38</v>
      </c>
      <c r="C61" s="90">
        <v>1280</v>
      </c>
      <c r="D61" s="91">
        <v>1280</v>
      </c>
      <c r="E61" s="90">
        <v>320</v>
      </c>
      <c r="F61" s="44">
        <f t="shared" si="1"/>
        <v>0.25</v>
      </c>
      <c r="G61" s="89"/>
      <c r="I61" s="2"/>
      <c r="J61" s="2"/>
      <c r="K61" s="2"/>
      <c r="L61" s="2"/>
    </row>
    <row r="62" spans="1:12" ht="13.5" thickBot="1">
      <c r="A62" s="62">
        <f t="shared" si="0"/>
        <v>53</v>
      </c>
      <c r="B62" s="92" t="s">
        <v>39</v>
      </c>
      <c r="C62" s="93">
        <f>SUM(C59:C61)</f>
        <v>5500</v>
      </c>
      <c r="D62" s="94">
        <f>SUM(D59:D61)</f>
        <v>5525</v>
      </c>
      <c r="E62" s="94">
        <f>SUM(E59:E61)</f>
        <v>4772</v>
      </c>
      <c r="F62" s="68">
        <f t="shared" si="1"/>
        <v>0.863710407239819</v>
      </c>
      <c r="G62" s="69"/>
      <c r="I62" s="2"/>
      <c r="J62" s="2">
        <v>1198455</v>
      </c>
      <c r="K62" s="2"/>
      <c r="L62" s="2"/>
    </row>
    <row r="63" spans="1:12" ht="13.5" thickBot="1">
      <c r="A63" s="62">
        <f t="shared" si="0"/>
        <v>54</v>
      </c>
      <c r="B63" s="95" t="s">
        <v>40</v>
      </c>
      <c r="C63" s="93">
        <v>2024</v>
      </c>
      <c r="D63" s="94">
        <v>2024</v>
      </c>
      <c r="E63" s="96">
        <v>2024</v>
      </c>
      <c r="F63" s="68">
        <f t="shared" si="1"/>
        <v>1</v>
      </c>
      <c r="G63" s="95"/>
      <c r="I63" s="2"/>
      <c r="J63" s="2"/>
      <c r="K63" s="2"/>
      <c r="L63" s="2"/>
    </row>
    <row r="64" spans="1:12" ht="13.5" thickBot="1">
      <c r="A64" s="62">
        <f t="shared" si="0"/>
        <v>55</v>
      </c>
      <c r="B64" s="97" t="s">
        <v>70</v>
      </c>
      <c r="C64" s="93"/>
      <c r="D64" s="94"/>
      <c r="E64" s="96">
        <v>11974</v>
      </c>
      <c r="F64" s="68"/>
      <c r="G64" s="98"/>
      <c r="I64" s="2"/>
      <c r="J64" s="2"/>
      <c r="K64" s="2"/>
      <c r="L64" s="2"/>
    </row>
    <row r="65" spans="1:12" ht="13.5" thickBot="1">
      <c r="A65" s="62">
        <f t="shared" si="0"/>
        <v>56</v>
      </c>
      <c r="B65" s="95" t="s">
        <v>41</v>
      </c>
      <c r="C65" s="99">
        <v>20044</v>
      </c>
      <c r="D65" s="100">
        <v>40625</v>
      </c>
      <c r="E65" s="96"/>
      <c r="F65" s="68">
        <f t="shared" si="1"/>
        <v>0</v>
      </c>
      <c r="G65" s="95"/>
      <c r="I65" s="2"/>
      <c r="J65" s="2"/>
      <c r="K65" s="2"/>
      <c r="L65" s="2"/>
    </row>
    <row r="66" spans="1:12" ht="13.5" thickBot="1">
      <c r="A66" s="62">
        <f t="shared" si="0"/>
        <v>57</v>
      </c>
      <c r="B66" s="80" t="s">
        <v>42</v>
      </c>
      <c r="C66" s="81"/>
      <c r="D66" s="81"/>
      <c r="E66" s="81"/>
      <c r="F66" s="49"/>
      <c r="G66" s="82"/>
      <c r="I66" s="2"/>
      <c r="J66" s="2"/>
      <c r="K66" s="2"/>
      <c r="L66" s="2"/>
    </row>
    <row r="67" spans="1:12" ht="12.75">
      <c r="A67" s="31">
        <f t="shared" si="0"/>
        <v>58</v>
      </c>
      <c r="B67" s="26" t="s">
        <v>43</v>
      </c>
      <c r="C67" s="101">
        <v>73000</v>
      </c>
      <c r="D67" s="102">
        <v>80283</v>
      </c>
      <c r="E67" s="101">
        <v>71132</v>
      </c>
      <c r="F67" s="29">
        <f t="shared" si="1"/>
        <v>0.8860157193926486</v>
      </c>
      <c r="G67" s="26"/>
      <c r="I67" s="2"/>
      <c r="J67" s="2"/>
      <c r="K67" s="2"/>
      <c r="L67" s="2"/>
    </row>
    <row r="68" spans="1:12" ht="13.5" thickBot="1">
      <c r="A68" s="31">
        <f t="shared" si="0"/>
        <v>59</v>
      </c>
      <c r="B68" s="37" t="s">
        <v>44</v>
      </c>
      <c r="C68" s="103">
        <v>900</v>
      </c>
      <c r="D68" s="104">
        <v>18350</v>
      </c>
      <c r="E68" s="103">
        <v>10468</v>
      </c>
      <c r="F68" s="44">
        <f t="shared" si="1"/>
        <v>0.5704632152588556</v>
      </c>
      <c r="G68" s="37"/>
      <c r="I68" s="5"/>
      <c r="J68" s="2"/>
      <c r="K68" s="2"/>
      <c r="L68" s="2"/>
    </row>
    <row r="69" spans="1:12" ht="13.5" thickBot="1">
      <c r="A69" s="62">
        <f t="shared" si="0"/>
        <v>60</v>
      </c>
      <c r="B69" s="105" t="s">
        <v>45</v>
      </c>
      <c r="C69" s="93">
        <f>SUM(C67:C68)</f>
        <v>73900</v>
      </c>
      <c r="D69" s="94">
        <f>SUM(D67:D68)</f>
        <v>98633</v>
      </c>
      <c r="E69" s="94">
        <f>SUM(E67:E68)</f>
        <v>81600</v>
      </c>
      <c r="F69" s="68">
        <f t="shared" si="1"/>
        <v>0.8273093183822858</v>
      </c>
      <c r="G69" s="106"/>
      <c r="I69" s="2"/>
      <c r="J69" s="2"/>
      <c r="K69" s="2"/>
      <c r="L69" s="2"/>
    </row>
    <row r="70" spans="1:12" ht="13.5" thickBot="1">
      <c r="A70" s="62">
        <f t="shared" si="0"/>
        <v>61</v>
      </c>
      <c r="B70" s="122" t="s">
        <v>52</v>
      </c>
      <c r="C70" s="123">
        <f>C21+C34+C49+C57+C62+C63+C65+C69</f>
        <v>234565</v>
      </c>
      <c r="D70" s="124">
        <f>D21+D34+D49+D57+D62+D63+D65+D69</f>
        <v>313526</v>
      </c>
      <c r="E70" s="124">
        <f>E21+E34+E49+E57+E62+E63+E65+E69+E64</f>
        <v>253984</v>
      </c>
      <c r="F70" s="125">
        <f t="shared" si="1"/>
        <v>0.8100891154162653</v>
      </c>
      <c r="G70" s="126"/>
      <c r="I70" s="2"/>
      <c r="J70" s="2"/>
      <c r="K70" s="2"/>
      <c r="L70" s="2"/>
    </row>
    <row r="71" spans="1:12" ht="11.25" customHeight="1">
      <c r="A71" s="121"/>
      <c r="B71" s="107"/>
      <c r="C71" s="107"/>
      <c r="D71" s="107"/>
      <c r="E71" s="107"/>
      <c r="F71" s="119"/>
      <c r="G71" s="12"/>
      <c r="I71" s="4"/>
      <c r="J71" s="2"/>
      <c r="K71" s="2"/>
      <c r="L71" s="2"/>
    </row>
    <row r="72" spans="1:12" ht="13.5" thickBot="1">
      <c r="A72" s="13">
        <f>A70+1</f>
        <v>62</v>
      </c>
      <c r="B72" s="127" t="s">
        <v>48</v>
      </c>
      <c r="C72" s="107"/>
      <c r="D72" s="107"/>
      <c r="E72" s="107"/>
      <c r="F72" s="49"/>
      <c r="G72" s="107"/>
      <c r="I72" s="2"/>
      <c r="J72" s="2"/>
      <c r="K72" s="2"/>
      <c r="L72" s="2"/>
    </row>
    <row r="73" spans="1:12" ht="12.75">
      <c r="A73" s="13">
        <f>A72+1</f>
        <v>63</v>
      </c>
      <c r="B73" s="108" t="s">
        <v>6</v>
      </c>
      <c r="C73" s="27">
        <v>1336</v>
      </c>
      <c r="D73" s="28">
        <v>1643</v>
      </c>
      <c r="E73" s="27">
        <v>1549</v>
      </c>
      <c r="F73" s="109">
        <f t="shared" si="1"/>
        <v>0.9427875836883749</v>
      </c>
      <c r="G73" s="51">
        <v>1</v>
      </c>
      <c r="I73" s="4"/>
      <c r="J73" s="2"/>
      <c r="K73" s="4"/>
      <c r="L73" s="2"/>
    </row>
    <row r="74" spans="1:12" ht="12.75">
      <c r="A74" s="13">
        <f>A72+1</f>
        <v>63</v>
      </c>
      <c r="B74" s="110" t="s">
        <v>16</v>
      </c>
      <c r="C74" s="33">
        <v>361</v>
      </c>
      <c r="D74" s="34">
        <v>345</v>
      </c>
      <c r="E74" s="33">
        <v>383</v>
      </c>
      <c r="F74" s="111">
        <f t="shared" si="1"/>
        <v>1.1101449275362318</v>
      </c>
      <c r="G74" s="32"/>
      <c r="I74" s="2"/>
      <c r="J74" s="2"/>
      <c r="K74" s="2"/>
      <c r="L74" s="2"/>
    </row>
    <row r="75" spans="1:12" ht="12.75">
      <c r="A75" s="13">
        <f>A73+1</f>
        <v>64</v>
      </c>
      <c r="B75" s="110" t="s">
        <v>49</v>
      </c>
      <c r="C75" s="112">
        <v>2988</v>
      </c>
      <c r="D75" s="113">
        <v>2969</v>
      </c>
      <c r="E75" s="112">
        <v>1532</v>
      </c>
      <c r="F75" s="111">
        <f t="shared" si="1"/>
        <v>0.515998652745032</v>
      </c>
      <c r="G75" s="32"/>
      <c r="I75" s="2"/>
      <c r="J75" s="2"/>
      <c r="K75" s="2"/>
      <c r="L75" s="2"/>
    </row>
    <row r="76" spans="1:12" ht="12.75">
      <c r="A76" s="13"/>
      <c r="B76" s="146" t="s">
        <v>73</v>
      </c>
      <c r="C76" s="147"/>
      <c r="D76" s="148">
        <v>17</v>
      </c>
      <c r="E76" s="147"/>
      <c r="F76" s="149"/>
      <c r="G76" s="150"/>
      <c r="I76" s="2"/>
      <c r="J76" s="2"/>
      <c r="K76" s="2"/>
      <c r="L76" s="2"/>
    </row>
    <row r="77" spans="1:12" ht="13.5" thickBot="1">
      <c r="A77" s="13">
        <f>A74+1</f>
        <v>64</v>
      </c>
      <c r="B77" s="114" t="s">
        <v>71</v>
      </c>
      <c r="C77" s="103"/>
      <c r="D77" s="115"/>
      <c r="E77" s="103">
        <v>235</v>
      </c>
      <c r="F77" s="116"/>
      <c r="G77" s="37"/>
      <c r="I77" s="2"/>
      <c r="J77" s="2"/>
      <c r="K77" s="2"/>
      <c r="L77" s="2"/>
    </row>
    <row r="78" spans="1:12" ht="13.5" thickBot="1">
      <c r="A78" s="13">
        <f>A75+1</f>
        <v>65</v>
      </c>
      <c r="B78" s="128" t="s">
        <v>53</v>
      </c>
      <c r="C78" s="129">
        <f>SUM(C73:C77)</f>
        <v>4685</v>
      </c>
      <c r="D78" s="129">
        <f>SUM(D73:D77)</f>
        <v>4974</v>
      </c>
      <c r="E78" s="129">
        <f>SUM(E73:E77)</f>
        <v>3699</v>
      </c>
      <c r="F78" s="130">
        <f t="shared" si="1"/>
        <v>0.7436670687575392</v>
      </c>
      <c r="G78" s="131">
        <v>1</v>
      </c>
      <c r="I78" s="2"/>
      <c r="J78" s="2"/>
      <c r="K78" s="2"/>
      <c r="L78" s="2"/>
    </row>
    <row r="79" spans="1:12" ht="15" customHeight="1" thickBot="1">
      <c r="A79" s="62"/>
      <c r="B79" s="117"/>
      <c r="C79" s="117"/>
      <c r="D79" s="117"/>
      <c r="E79" s="118"/>
      <c r="F79" s="119"/>
      <c r="G79" s="118"/>
      <c r="I79" s="2"/>
      <c r="J79" s="2"/>
      <c r="K79" s="2"/>
      <c r="L79" s="2"/>
    </row>
    <row r="80" spans="1:12" ht="13.5" thickBot="1">
      <c r="A80" s="62">
        <f>A78+1</f>
        <v>66</v>
      </c>
      <c r="B80" s="120" t="s">
        <v>50</v>
      </c>
      <c r="C80" s="132">
        <f>C70+C78</f>
        <v>239250</v>
      </c>
      <c r="D80" s="132">
        <f>D70+D78</f>
        <v>318500</v>
      </c>
      <c r="E80" s="132">
        <f>E70+E78</f>
        <v>257683</v>
      </c>
      <c r="F80" s="133">
        <f t="shared" si="1"/>
        <v>0.8090518053375196</v>
      </c>
      <c r="G80" s="134">
        <f>G21+G78</f>
        <v>19</v>
      </c>
      <c r="I80" s="2"/>
      <c r="J80" s="2"/>
      <c r="K80" s="2"/>
      <c r="L80" s="2"/>
    </row>
    <row r="81" spans="2:12" ht="12.75">
      <c r="B81" s="6"/>
      <c r="C81" s="11">
        <v>239250</v>
      </c>
      <c r="D81" s="11">
        <v>318500</v>
      </c>
      <c r="E81" s="11">
        <v>257683</v>
      </c>
      <c r="F81" s="6"/>
      <c r="G81" s="6"/>
      <c r="I81" s="2"/>
      <c r="J81" s="2"/>
      <c r="K81" s="2"/>
      <c r="L81" s="2"/>
    </row>
    <row r="82" spans="2:12" ht="12.75">
      <c r="B82" s="8" t="s">
        <v>68</v>
      </c>
      <c r="C82">
        <v>526</v>
      </c>
      <c r="D82">
        <v>611</v>
      </c>
      <c r="E82">
        <v>798</v>
      </c>
      <c r="I82" s="2"/>
      <c r="J82" s="2"/>
      <c r="K82" s="2"/>
      <c r="L82" s="2"/>
    </row>
    <row r="83" spans="2:12" ht="12.75">
      <c r="B83" s="8" t="s">
        <v>68</v>
      </c>
      <c r="C83">
        <v>40</v>
      </c>
      <c r="D83">
        <v>40</v>
      </c>
      <c r="I83" s="2"/>
      <c r="J83" s="4"/>
      <c r="K83" s="2"/>
      <c r="L83" s="2"/>
    </row>
    <row r="84" spans="3:12" ht="12.75">
      <c r="C84" s="7">
        <f>SUM(C82:C83)</f>
        <v>566</v>
      </c>
      <c r="D84" s="7">
        <f>SUM(D82:D83)</f>
        <v>651</v>
      </c>
      <c r="E84" s="7">
        <f>SUM(E82:E83)</f>
        <v>798</v>
      </c>
      <c r="F84" s="1"/>
      <c r="I84" s="2"/>
      <c r="J84" s="2"/>
      <c r="K84" s="2"/>
      <c r="L84" s="2"/>
    </row>
    <row r="85" spans="4:12" ht="12.75">
      <c r="D85" s="1"/>
      <c r="E85" s="1"/>
      <c r="F85" s="1"/>
      <c r="I85" s="2"/>
      <c r="J85" s="2"/>
      <c r="K85" s="2"/>
      <c r="L85" s="2"/>
    </row>
    <row r="86" spans="3:12" ht="12.75">
      <c r="C86" s="6"/>
      <c r="D86" s="10"/>
      <c r="E86" s="10"/>
      <c r="F86" s="1"/>
      <c r="I86" s="2"/>
      <c r="J86" s="2"/>
      <c r="K86" s="2"/>
      <c r="L86" s="2"/>
    </row>
    <row r="88" spans="3:7" ht="12.75">
      <c r="C88" s="9">
        <v>239816</v>
      </c>
      <c r="D88" s="9">
        <v>319151</v>
      </c>
      <c r="E88" s="9">
        <v>258481</v>
      </c>
      <c r="F88" s="1"/>
      <c r="G88" s="1">
        <f>D88-D84</f>
        <v>318500</v>
      </c>
    </row>
    <row r="91" spans="3:5" ht="12.75">
      <c r="C91" s="1">
        <f>C80+C84</f>
        <v>239816</v>
      </c>
      <c r="D91" s="1">
        <f>D80+D84</f>
        <v>319151</v>
      </c>
      <c r="E91" s="1">
        <f>E80+E84</f>
        <v>258481</v>
      </c>
    </row>
    <row r="94" spans="3:5" ht="12.75">
      <c r="C94" s="1">
        <f>C88-C91</f>
        <v>0</v>
      </c>
      <c r="D94" s="1">
        <f>D88-D91</f>
        <v>0</v>
      </c>
      <c r="E94" s="10">
        <f>E88-E91</f>
        <v>0</v>
      </c>
    </row>
  </sheetData>
  <mergeCells count="9">
    <mergeCell ref="A1:G1"/>
    <mergeCell ref="A2:G2"/>
    <mergeCell ref="A3:G3"/>
    <mergeCell ref="C5:E5"/>
    <mergeCell ref="A6:A8"/>
    <mergeCell ref="G7:G8"/>
    <mergeCell ref="B7:B8"/>
    <mergeCell ref="C7:D7"/>
    <mergeCell ref="E7:F7"/>
  </mergeCells>
  <printOptions/>
  <pageMargins left="0.7874015748031497" right="0.7874015748031497" top="0.9448818897637796" bottom="0.984251968503937" header="0" footer="0"/>
  <pageSetup horizontalDpi="600" verticalDpi="600" orientation="portrait" paperSize="9" scale="78" r:id="rId1"/>
  <rowBreaks count="1" manualBreakCount="1">
    <brk id="70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LENTULAI JÁNOS</dc:creator>
  <cp:keywords/>
  <dc:description/>
  <cp:lastModifiedBy>Polgármesteri Hivatal</cp:lastModifiedBy>
  <cp:lastPrinted>2012-04-18T10:12:40Z</cp:lastPrinted>
  <dcterms:created xsi:type="dcterms:W3CDTF">2011-08-29T23:36:32Z</dcterms:created>
  <dcterms:modified xsi:type="dcterms:W3CDTF">2012-04-18T10:13:22Z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